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<sst xmlns="http://schemas.openxmlformats.org/spreadsheetml/2006/main" count="303" uniqueCount="196">
  <si>
    <t>系部</t>
  </si>
  <si>
    <t>人数</t>
  </si>
  <si>
    <t>试卷代码</t>
  </si>
  <si>
    <t>班级</t>
  </si>
  <si>
    <t>考试科目</t>
  </si>
  <si>
    <t>分值</t>
  </si>
  <si>
    <t>课程名称</t>
  </si>
  <si>
    <t>课程代码</t>
  </si>
  <si>
    <t>汽修系</t>
  </si>
  <si>
    <t>19车身修复班
19新能源与美容班</t>
  </si>
  <si>
    <t>1.汽车底盘
2.汽车电器
3.电控发动机</t>
  </si>
  <si>
    <t>100
100
100</t>
  </si>
  <si>
    <t>汽车底盘</t>
  </si>
  <si>
    <t>4-1-1</t>
  </si>
  <si>
    <t>汽车电器</t>
  </si>
  <si>
    <t>4-1-2</t>
  </si>
  <si>
    <t>电控发动机技术</t>
  </si>
  <si>
    <t>4-1-3</t>
  </si>
  <si>
    <t>19汽车应用1班</t>
  </si>
  <si>
    <t>1.汽车底盘
2.汽车电器</t>
  </si>
  <si>
    <t>150
150</t>
  </si>
  <si>
    <t>4-2-1</t>
  </si>
  <si>
    <t>4-2-2</t>
  </si>
  <si>
    <t>20汽车应用1-2班
20新能源班
20车身修复1-2班
20轨道交通</t>
  </si>
  <si>
    <t>1.机械制图
2.汽车发动机
3.电子电工</t>
  </si>
  <si>
    <t>70
150
80</t>
  </si>
  <si>
    <t>机械制图</t>
  </si>
  <si>
    <t>4-3-1</t>
  </si>
  <si>
    <t>汽车发动机技术</t>
  </si>
  <si>
    <t>4-3-2</t>
  </si>
  <si>
    <t>汽车电工电子技术</t>
  </si>
  <si>
    <t>4-3-3</t>
  </si>
  <si>
    <t>20营销班</t>
  </si>
  <si>
    <t>1.汽车发动机
2.电子电工</t>
  </si>
  <si>
    <t>汽车发动机</t>
  </si>
  <si>
    <t>4-4-1</t>
  </si>
  <si>
    <t>4-4-2</t>
  </si>
  <si>
    <t>旅馆系</t>
  </si>
  <si>
    <t>19烹饪1-3班
19营养班</t>
  </si>
  <si>
    <t>1.中式烹调技艺
2.中式面点技艺</t>
  </si>
  <si>
    <t>中式烹调技艺</t>
  </si>
  <si>
    <t>3-1-1</t>
  </si>
  <si>
    <t>中式面点技艺</t>
  </si>
  <si>
    <t>3-1-2</t>
  </si>
  <si>
    <t>19西餐班</t>
  </si>
  <si>
    <t>1.西餐原料知识
2.西餐营养基础</t>
  </si>
  <si>
    <t>西餐原料知识</t>
  </si>
  <si>
    <t>3-2-1</t>
  </si>
  <si>
    <t>西餐营养基础（西餐原料与营养）</t>
  </si>
  <si>
    <t>3-2-2</t>
  </si>
  <si>
    <t>20烹饪1班（西餐班）</t>
  </si>
  <si>
    <t>1.西餐原料知识
2.西餐烹调技术</t>
  </si>
  <si>
    <t>3-3-1</t>
  </si>
  <si>
    <t>西餐烹调技术</t>
  </si>
  <si>
    <t>3-3-2</t>
  </si>
  <si>
    <t>20烹饪3-6班</t>
  </si>
  <si>
    <t>1.烹饪原料知识
2.烹饪营养与安全</t>
  </si>
  <si>
    <t>烹饪原料知识</t>
  </si>
  <si>
    <t>3-4-1</t>
  </si>
  <si>
    <t>烹饪营养与安全</t>
  </si>
  <si>
    <t>3-4-2</t>
  </si>
  <si>
    <t>19酒店管理班
19空乘班</t>
  </si>
  <si>
    <t>1.前厅服务与管理
2.客服服务与管理
3.中国旅游地理</t>
  </si>
  <si>
    <t>120
120
60</t>
  </si>
  <si>
    <t>前厅服务与管理</t>
  </si>
  <si>
    <t>3-5-1</t>
  </si>
  <si>
    <t>客房服务与管理</t>
  </si>
  <si>
    <t>3-5-2</t>
  </si>
  <si>
    <t>中国旅游地理</t>
  </si>
  <si>
    <t>3-5-3</t>
  </si>
  <si>
    <t>19旅馆班</t>
  </si>
  <si>
    <t>1.导游基础知识
2.导游法规知识
3.导游服务技能</t>
  </si>
  <si>
    <t>全国导游基础知识</t>
  </si>
  <si>
    <t>3-6-1</t>
  </si>
  <si>
    <t>导游法规知识</t>
  </si>
  <si>
    <t>3-6-2</t>
  </si>
  <si>
    <t>导游业务（导游服务技能）</t>
  </si>
  <si>
    <t>3-6-3</t>
  </si>
  <si>
    <t>20酒店管理班
20空乘班</t>
  </si>
  <si>
    <t>1.餐饮服务与管理
2.酒店服务心理</t>
  </si>
  <si>
    <t>200
100</t>
  </si>
  <si>
    <t>餐饮服务与管理</t>
  </si>
  <si>
    <t>3-7-1</t>
  </si>
  <si>
    <t>酒店服务心理</t>
  </si>
  <si>
    <t>3-7-2</t>
  </si>
  <si>
    <t>20旅管班</t>
  </si>
  <si>
    <t>1.旅游概论
2.旅游地理</t>
  </si>
  <si>
    <t>旅游概论</t>
  </si>
  <si>
    <t>3-8-1</t>
  </si>
  <si>
    <t>3-8-2</t>
  </si>
  <si>
    <t>幼师系</t>
  </si>
  <si>
    <t>19幼师1-8班</t>
  </si>
  <si>
    <t>1.幼儿文学
2.心理学</t>
  </si>
  <si>
    <t>幼儿文学</t>
  </si>
  <si>
    <t>5-1-1</t>
  </si>
  <si>
    <t>心理学</t>
  </si>
  <si>
    <t>5-1-2</t>
  </si>
  <si>
    <t>20幼师1-7、9班</t>
  </si>
  <si>
    <t>1.卫生保健
2.口语</t>
  </si>
  <si>
    <t>卫生保健</t>
  </si>
  <si>
    <t>5-2-1</t>
  </si>
  <si>
    <t>口语</t>
  </si>
  <si>
    <t>5-2-2</t>
  </si>
  <si>
    <t>音乐</t>
  </si>
  <si>
    <t>5-2-3</t>
  </si>
  <si>
    <t>电商系</t>
  </si>
  <si>
    <t>19电子商务1-2班</t>
  </si>
  <si>
    <t>1.会计基础
2.电子商务法律法规</t>
  </si>
  <si>
    <t>会计基础</t>
  </si>
  <si>
    <t>1-1-1</t>
  </si>
  <si>
    <t>电子商务法律法规</t>
  </si>
  <si>
    <t>1-1-2</t>
  </si>
  <si>
    <t>20电子商务1-4班</t>
  </si>
  <si>
    <t>1.市场营销基础
2.电子商务基础
3.电子商务法律法规</t>
  </si>
  <si>
    <t>市场营销基础</t>
  </si>
  <si>
    <t>1-2-1</t>
  </si>
  <si>
    <t>电子商务基础</t>
  </si>
  <si>
    <t>1-2-2</t>
  </si>
  <si>
    <t>1-2-3</t>
  </si>
  <si>
    <t>19计算机1-3班</t>
  </si>
  <si>
    <t>1.电子线路
2.C语言
3.计算机组装与维修</t>
  </si>
  <si>
    <t>电子线路</t>
  </si>
  <si>
    <t>1-3-1</t>
  </si>
  <si>
    <t>C语言</t>
  </si>
  <si>
    <t>1-3-2</t>
  </si>
  <si>
    <t>计算机组装与维修</t>
  </si>
  <si>
    <t>1-3-3</t>
  </si>
  <si>
    <t>19计算机4班（网络技术）</t>
  </si>
  <si>
    <t>1.计算机组装与维修
2.数字媒体</t>
  </si>
  <si>
    <t>1-4-1</t>
  </si>
  <si>
    <t>数字媒体技术应用</t>
  </si>
  <si>
    <t>1-4-2</t>
  </si>
  <si>
    <t>19计算机5班（数字媒体）</t>
  </si>
  <si>
    <t>1.计算机组装与维修
2.数字化摄影技术</t>
  </si>
  <si>
    <t>1-5-1</t>
  </si>
  <si>
    <t>1-5-2</t>
  </si>
  <si>
    <t>20计算机1班（大数据）</t>
  </si>
  <si>
    <t>1.电工基础
2.网络技术
3.office办公软件</t>
  </si>
  <si>
    <t>电工基础</t>
  </si>
  <si>
    <t>1-6-1</t>
  </si>
  <si>
    <t>计算机网络技术</t>
  </si>
  <si>
    <t>1-6-2</t>
  </si>
  <si>
    <t>office办公软件</t>
  </si>
  <si>
    <t>1-6-3</t>
  </si>
  <si>
    <t>20计算机2班（网络技术）</t>
  </si>
  <si>
    <t>1.计算机网络技术
2.office办公软件</t>
  </si>
  <si>
    <t>1-7-1</t>
  </si>
  <si>
    <t>1-7-2</t>
  </si>
  <si>
    <t>20计算机3班（数字媒体）</t>
  </si>
  <si>
    <t>1.office办公软件
2.素描</t>
  </si>
  <si>
    <t>1-8-1</t>
  </si>
  <si>
    <t>素描</t>
  </si>
  <si>
    <t>1-8-2</t>
  </si>
  <si>
    <t>19财会班</t>
  </si>
  <si>
    <t>1.初级会计实务
2.成本会计</t>
  </si>
  <si>
    <t>初级会计实务</t>
  </si>
  <si>
    <t>1-9-1</t>
  </si>
  <si>
    <t>成本会计</t>
  </si>
  <si>
    <t>1-9-2</t>
  </si>
  <si>
    <t>20财会1-2班</t>
  </si>
  <si>
    <t>1.会计基础
2.经济法基础</t>
  </si>
  <si>
    <t>1-10-1</t>
  </si>
  <si>
    <t>经济法基础</t>
  </si>
  <si>
    <t>1-10-2</t>
  </si>
  <si>
    <t>机电系</t>
  </si>
  <si>
    <t>19机电1-2班
19机械班
19机电大专1-2班
19智能制造班</t>
  </si>
  <si>
    <t>1.车工工艺与技能实训
2.电气控制与PLC</t>
  </si>
  <si>
    <t>车工工艺与技能训练</t>
  </si>
  <si>
    <t>2-1-1</t>
  </si>
  <si>
    <t>电器控制与PLC技术</t>
  </si>
  <si>
    <t>2-1-2</t>
  </si>
  <si>
    <t>19机电高技1班</t>
  </si>
  <si>
    <t>1.电气设备安装与调试
2.金属材料与热处理</t>
  </si>
  <si>
    <t>电器设备安装与调试</t>
  </si>
  <si>
    <t>2-2-1</t>
  </si>
  <si>
    <t>金属材料与热处理</t>
  </si>
  <si>
    <t>2-2-2</t>
  </si>
  <si>
    <t>19机电高技2班</t>
  </si>
  <si>
    <t>1.电子线路
2.机械制造基础
3.电气与变压器</t>
  </si>
  <si>
    <t>2-3-1</t>
  </si>
  <si>
    <t>机械制造基础</t>
  </si>
  <si>
    <t>2-3-2</t>
  </si>
  <si>
    <t>电器与变压器</t>
  </si>
  <si>
    <t>2-3-3</t>
  </si>
  <si>
    <t>20机电技术班
20机械加工班
20机电大专1-2班
20智能制造班
20机电高技1-2班
20工业机器人班</t>
  </si>
  <si>
    <t>1.机械制图
2.机械基础
3.电工电子技术与技能</t>
  </si>
  <si>
    <t>2-4-1</t>
  </si>
  <si>
    <t>机械基础</t>
  </si>
  <si>
    <t>2-4-2</t>
  </si>
  <si>
    <t>电工电子技术与技能</t>
  </si>
  <si>
    <t>2-4-3</t>
  </si>
  <si>
    <t>20计算机辅助班</t>
  </si>
  <si>
    <t>1.机械制图
2.机械基础
3.电工基础</t>
  </si>
  <si>
    <t>2-5-1</t>
  </si>
  <si>
    <t>2-5-2</t>
  </si>
  <si>
    <t>2-5-3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</si>
</sst>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9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I10" sqref="I10"/>
    </sheetView>
  </sheetViews>
  <sheetFormatPr defaultColWidth="9" defaultRowHeight="13.5" outlineLevelCol="7"/>
  <cols>
    <col min="1" max="1" width="6.25" customWidth="1"/>
    <col min="2" max="2" width="5.25" style="1" customWidth="1"/>
    <col min="3" max="3" width="9" style="2"/>
    <col min="4" max="4" width="14.875" customWidth="1"/>
    <col min="5" max="5" width="10.5" hidden="1" customWidth="1"/>
    <col min="6" max="6" width="5.125" hidden="1" customWidth="1"/>
    <col min="7" max="7" width="14.625" customWidth="1"/>
  </cols>
  <sheetData>
    <row r="1" spans="1:8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 t="s">
        <v>7</v>
      </c>
    </row>
    <row r="2" spans="1:8">
      <c r="A2" s="9" t="s">
        <v>0</v>
      </c>
      <c r="B2" s="10"/>
      <c r="C2" s="11"/>
      <c r="D2" s="6"/>
      <c r="E2" s="6"/>
      <c r="F2" s="6"/>
      <c r="G2" s="7"/>
      <c r="H2" s="10"/>
    </row>
    <row r="3" spans="1:8">
      <c r="A3" s="12" t="s">
        <v>8</v>
      </c>
      <c r="B3" s="13">
        <f>20+33+34</f>
        <v>87</v>
      </c>
      <c r="C3" s="14" t="str">
        <f>MID(H3,1,3)</f>
        <v>4-1</v>
      </c>
      <c r="D3" s="15" t="s">
        <v>9</v>
      </c>
      <c r="E3" s="15" t="s">
        <v>10</v>
      </c>
      <c r="F3" s="16" t="s">
        <v>11</v>
      </c>
      <c r="G3" s="17" t="s">
        <v>12</v>
      </c>
      <c r="H3" s="18" t="s">
        <v>13</v>
      </c>
    </row>
    <row r="4" spans="1:8">
      <c r="A4" s="12" t="s">
        <v>8</v>
      </c>
      <c r="B4" s="19"/>
      <c r="C4" s="20"/>
      <c r="D4" s="15"/>
      <c r="E4" s="15"/>
      <c r="F4" s="16"/>
      <c r="G4" s="17" t="s">
        <v>14</v>
      </c>
      <c r="H4" s="18" t="s">
        <v>15</v>
      </c>
    </row>
    <row r="5" spans="1:8">
      <c r="A5" s="12" t="s">
        <v>8</v>
      </c>
      <c r="B5" s="21"/>
      <c r="C5" s="22"/>
      <c r="D5" s="15"/>
      <c r="E5" s="15"/>
      <c r="F5" s="16"/>
      <c r="G5" s="17" t="s">
        <v>16</v>
      </c>
      <c r="H5" s="18" t="s">
        <v>17</v>
      </c>
    </row>
    <row r="6" spans="1:8">
      <c r="A6" s="12" t="s">
        <v>8</v>
      </c>
      <c r="B6" s="13">
        <f>33+45</f>
        <v>78</v>
      </c>
      <c r="C6" s="14" t="str">
        <f t="shared" ref="C6:C66" si="0">MID(H6,1,3)</f>
        <v>4-2</v>
      </c>
      <c r="D6" s="15" t="s">
        <v>18</v>
      </c>
      <c r="E6" s="15" t="s">
        <v>19</v>
      </c>
      <c r="F6" s="16" t="s">
        <v>20</v>
      </c>
      <c r="G6" s="17" t="s">
        <v>12</v>
      </c>
      <c r="H6" s="18" t="s">
        <v>21</v>
      </c>
    </row>
    <row r="7" spans="1:8">
      <c r="A7" s="12" t="s">
        <v>8</v>
      </c>
      <c r="B7" s="21"/>
      <c r="C7" s="22"/>
      <c r="D7" s="15"/>
      <c r="E7" s="15"/>
      <c r="F7" s="16"/>
      <c r="G7" s="17" t="s">
        <v>14</v>
      </c>
      <c r="H7" s="18" t="s">
        <v>22</v>
      </c>
    </row>
    <row r="8" spans="1:8">
      <c r="A8" s="12" t="s">
        <v>8</v>
      </c>
      <c r="B8" s="13">
        <f>45+39+38+41+43+30</f>
        <v>236</v>
      </c>
      <c r="C8" s="14" t="str">
        <f t="shared" si="0"/>
        <v>4-3</v>
      </c>
      <c r="D8" s="15" t="s">
        <v>23</v>
      </c>
      <c r="E8" s="15" t="s">
        <v>24</v>
      </c>
      <c r="F8" s="16" t="s">
        <v>25</v>
      </c>
      <c r="G8" s="17" t="s">
        <v>26</v>
      </c>
      <c r="H8" s="18" t="s">
        <v>27</v>
      </c>
    </row>
    <row r="9" spans="1:8">
      <c r="A9" s="12" t="s">
        <v>8</v>
      </c>
      <c r="B9" s="19"/>
      <c r="C9" s="20"/>
      <c r="D9" s="15"/>
      <c r="E9" s="15"/>
      <c r="F9" s="16"/>
      <c r="G9" s="17" t="s">
        <v>28</v>
      </c>
      <c r="H9" s="18" t="s">
        <v>29</v>
      </c>
    </row>
    <row r="10" ht="24" customHeight="1" spans="1:8">
      <c r="A10" s="12" t="s">
        <v>8</v>
      </c>
      <c r="B10" s="21"/>
      <c r="C10" s="22"/>
      <c r="D10" s="15"/>
      <c r="E10" s="15"/>
      <c r="F10" s="16"/>
      <c r="G10" s="17" t="s">
        <v>30</v>
      </c>
      <c r="H10" s="18" t="s">
        <v>31</v>
      </c>
    </row>
    <row r="11" spans="1:8">
      <c r="A11" s="12" t="s">
        <v>8</v>
      </c>
      <c r="B11" s="13">
        <v>20</v>
      </c>
      <c r="C11" s="14" t="str">
        <f t="shared" si="0"/>
        <v>4-4</v>
      </c>
      <c r="D11" s="15" t="s">
        <v>32</v>
      </c>
      <c r="E11" s="15" t="s">
        <v>33</v>
      </c>
      <c r="F11" s="16" t="s">
        <v>20</v>
      </c>
      <c r="G11" s="17" t="s">
        <v>34</v>
      </c>
      <c r="H11" s="18" t="s">
        <v>35</v>
      </c>
    </row>
    <row r="12" spans="1:8">
      <c r="A12" s="12" t="s">
        <v>8</v>
      </c>
      <c r="B12" s="21"/>
      <c r="C12" s="22"/>
      <c r="D12" s="15"/>
      <c r="E12" s="15"/>
      <c r="F12" s="16"/>
      <c r="G12" s="17" t="s">
        <v>30</v>
      </c>
      <c r="H12" s="18" t="s">
        <v>36</v>
      </c>
    </row>
    <row r="13" spans="1:8">
      <c r="A13" s="12" t="s">
        <v>37</v>
      </c>
      <c r="B13" s="13">
        <f>40+58+45+39</f>
        <v>182</v>
      </c>
      <c r="C13" s="14" t="str">
        <f t="shared" si="0"/>
        <v>3-1</v>
      </c>
      <c r="D13" s="15" t="s">
        <v>38</v>
      </c>
      <c r="E13" s="15" t="s">
        <v>39</v>
      </c>
      <c r="F13" s="16" t="s">
        <v>20</v>
      </c>
      <c r="G13" s="17" t="s">
        <v>40</v>
      </c>
      <c r="H13" s="18" t="s">
        <v>41</v>
      </c>
    </row>
    <row r="14" spans="1:8">
      <c r="A14" s="12" t="s">
        <v>37</v>
      </c>
      <c r="B14" s="21"/>
      <c r="C14" s="22"/>
      <c r="D14" s="15"/>
      <c r="E14" s="15"/>
      <c r="F14" s="16"/>
      <c r="G14" s="17" t="s">
        <v>42</v>
      </c>
      <c r="H14" s="18" t="s">
        <v>43</v>
      </c>
    </row>
    <row r="15" spans="1:8">
      <c r="A15" s="12" t="s">
        <v>37</v>
      </c>
      <c r="B15" s="13">
        <v>46</v>
      </c>
      <c r="C15" s="14" t="str">
        <f t="shared" si="0"/>
        <v>3-2</v>
      </c>
      <c r="D15" s="15" t="s">
        <v>44</v>
      </c>
      <c r="E15" s="15" t="s">
        <v>45</v>
      </c>
      <c r="F15" s="16" t="s">
        <v>20</v>
      </c>
      <c r="G15" s="17" t="s">
        <v>46</v>
      </c>
      <c r="H15" s="18" t="s">
        <v>47</v>
      </c>
    </row>
    <row r="16" ht="24" spans="1:8">
      <c r="A16" s="12" t="s">
        <v>37</v>
      </c>
      <c r="B16" s="21"/>
      <c r="C16" s="22"/>
      <c r="D16" s="15"/>
      <c r="E16" s="15"/>
      <c r="F16" s="16"/>
      <c r="G16" s="17" t="s">
        <v>48</v>
      </c>
      <c r="H16" s="18" t="s">
        <v>49</v>
      </c>
    </row>
    <row r="17" spans="1:8">
      <c r="A17" s="12" t="s">
        <v>37</v>
      </c>
      <c r="B17" s="13">
        <v>43</v>
      </c>
      <c r="C17" s="14" t="str">
        <f t="shared" si="0"/>
        <v>3-3</v>
      </c>
      <c r="D17" s="15" t="s">
        <v>50</v>
      </c>
      <c r="E17" s="15" t="s">
        <v>51</v>
      </c>
      <c r="F17" s="16" t="s">
        <v>20</v>
      </c>
      <c r="G17" s="17" t="s">
        <v>46</v>
      </c>
      <c r="H17" s="18" t="s">
        <v>52</v>
      </c>
    </row>
    <row r="18" spans="1:8">
      <c r="A18" s="12" t="s">
        <v>37</v>
      </c>
      <c r="B18" s="21"/>
      <c r="C18" s="22"/>
      <c r="D18" s="15"/>
      <c r="E18" s="15"/>
      <c r="F18" s="16"/>
      <c r="G18" s="17" t="s">
        <v>53</v>
      </c>
      <c r="H18" s="18" t="s">
        <v>54</v>
      </c>
    </row>
    <row r="19" spans="1:8">
      <c r="A19" s="12" t="s">
        <v>37</v>
      </c>
      <c r="B19" s="13">
        <f>50+43+48+46</f>
        <v>187</v>
      </c>
      <c r="C19" s="14" t="str">
        <f t="shared" si="0"/>
        <v>3-4</v>
      </c>
      <c r="D19" s="15" t="s">
        <v>55</v>
      </c>
      <c r="E19" s="15" t="s">
        <v>56</v>
      </c>
      <c r="F19" s="16" t="s">
        <v>20</v>
      </c>
      <c r="G19" s="17" t="s">
        <v>57</v>
      </c>
      <c r="H19" s="18" t="s">
        <v>58</v>
      </c>
    </row>
    <row r="20" spans="1:8">
      <c r="A20" s="12" t="s">
        <v>37</v>
      </c>
      <c r="B20" s="21"/>
      <c r="C20" s="22"/>
      <c r="D20" s="15"/>
      <c r="E20" s="15"/>
      <c r="F20" s="16"/>
      <c r="G20" s="17" t="s">
        <v>59</v>
      </c>
      <c r="H20" s="18" t="s">
        <v>60</v>
      </c>
    </row>
    <row r="21" spans="1:8">
      <c r="A21" s="12" t="s">
        <v>37</v>
      </c>
      <c r="B21" s="13">
        <f>51+38</f>
        <v>89</v>
      </c>
      <c r="C21" s="14" t="str">
        <f t="shared" si="0"/>
        <v>3-5</v>
      </c>
      <c r="D21" s="15" t="s">
        <v>61</v>
      </c>
      <c r="E21" s="15" t="s">
        <v>62</v>
      </c>
      <c r="F21" s="16" t="s">
        <v>63</v>
      </c>
      <c r="G21" s="17" t="s">
        <v>64</v>
      </c>
      <c r="H21" s="18" t="s">
        <v>65</v>
      </c>
    </row>
    <row r="22" spans="1:8">
      <c r="A22" s="12" t="s">
        <v>37</v>
      </c>
      <c r="B22" s="19"/>
      <c r="C22" s="20"/>
      <c r="D22" s="15"/>
      <c r="E22" s="15"/>
      <c r="F22" s="16"/>
      <c r="G22" s="17" t="s">
        <v>66</v>
      </c>
      <c r="H22" s="18" t="s">
        <v>67</v>
      </c>
    </row>
    <row r="23" spans="1:8">
      <c r="A23" s="12" t="s">
        <v>37</v>
      </c>
      <c r="B23" s="21"/>
      <c r="C23" s="22"/>
      <c r="D23" s="15"/>
      <c r="E23" s="15"/>
      <c r="F23" s="16"/>
      <c r="G23" s="17" t="s">
        <v>68</v>
      </c>
      <c r="H23" s="18" t="s">
        <v>69</v>
      </c>
    </row>
    <row r="24" spans="1:8">
      <c r="A24" s="12" t="s">
        <v>37</v>
      </c>
      <c r="B24" s="13">
        <v>33</v>
      </c>
      <c r="C24" s="14" t="str">
        <f t="shared" si="0"/>
        <v>3-6</v>
      </c>
      <c r="D24" s="15" t="s">
        <v>70</v>
      </c>
      <c r="E24" s="15" t="s">
        <v>71</v>
      </c>
      <c r="F24" s="16" t="s">
        <v>11</v>
      </c>
      <c r="G24" s="17" t="s">
        <v>72</v>
      </c>
      <c r="H24" s="18" t="s">
        <v>73</v>
      </c>
    </row>
    <row r="25" spans="1:8">
      <c r="A25" s="12" t="s">
        <v>37</v>
      </c>
      <c r="B25" s="19"/>
      <c r="C25" s="20"/>
      <c r="D25" s="15"/>
      <c r="E25" s="15"/>
      <c r="F25" s="16"/>
      <c r="G25" s="17" t="s">
        <v>74</v>
      </c>
      <c r="H25" s="18" t="s">
        <v>75</v>
      </c>
    </row>
    <row r="26" ht="24" spans="1:8">
      <c r="A26" s="12" t="s">
        <v>37</v>
      </c>
      <c r="B26" s="21"/>
      <c r="C26" s="22"/>
      <c r="D26" s="15"/>
      <c r="E26" s="15"/>
      <c r="F26" s="16"/>
      <c r="G26" s="17" t="s">
        <v>76</v>
      </c>
      <c r="H26" s="18" t="s">
        <v>77</v>
      </c>
    </row>
    <row r="27" spans="1:8">
      <c r="A27" s="12" t="s">
        <v>37</v>
      </c>
      <c r="B27" s="13">
        <f>39+40</f>
        <v>79</v>
      </c>
      <c r="C27" s="14" t="str">
        <f t="shared" si="0"/>
        <v>3-7</v>
      </c>
      <c r="D27" s="15" t="s">
        <v>78</v>
      </c>
      <c r="E27" s="15" t="s">
        <v>79</v>
      </c>
      <c r="F27" s="16" t="s">
        <v>80</v>
      </c>
      <c r="G27" s="17" t="s">
        <v>81</v>
      </c>
      <c r="H27" s="18" t="s">
        <v>82</v>
      </c>
    </row>
    <row r="28" spans="1:8">
      <c r="A28" s="12" t="s">
        <v>37</v>
      </c>
      <c r="B28" s="21"/>
      <c r="C28" s="22"/>
      <c r="D28" s="15"/>
      <c r="E28" s="15"/>
      <c r="F28" s="16"/>
      <c r="G28" s="17" t="s">
        <v>83</v>
      </c>
      <c r="H28" s="18" t="s">
        <v>84</v>
      </c>
    </row>
    <row r="29" spans="1:8">
      <c r="A29" s="12" t="s">
        <v>37</v>
      </c>
      <c r="B29" s="13">
        <v>49</v>
      </c>
      <c r="C29" s="14" t="str">
        <f t="shared" si="0"/>
        <v>3-8</v>
      </c>
      <c r="D29" s="15" t="s">
        <v>85</v>
      </c>
      <c r="E29" s="15" t="s">
        <v>86</v>
      </c>
      <c r="F29" s="16" t="s">
        <v>20</v>
      </c>
      <c r="G29" s="17" t="s">
        <v>87</v>
      </c>
      <c r="H29" s="18" t="s">
        <v>88</v>
      </c>
    </row>
    <row r="30" spans="1:8">
      <c r="A30" s="12" t="s">
        <v>37</v>
      </c>
      <c r="B30" s="21"/>
      <c r="C30" s="22"/>
      <c r="D30" s="15"/>
      <c r="E30" s="15"/>
      <c r="F30" s="16"/>
      <c r="G30" s="17" t="s">
        <v>68</v>
      </c>
      <c r="H30" s="18" t="s">
        <v>89</v>
      </c>
    </row>
    <row r="31" spans="1:8">
      <c r="A31" s="12" t="s">
        <v>90</v>
      </c>
      <c r="B31" s="13">
        <v>396</v>
      </c>
      <c r="C31" s="14" t="str">
        <f t="shared" si="0"/>
        <v>5-1</v>
      </c>
      <c r="D31" s="15" t="s">
        <v>91</v>
      </c>
      <c r="E31" s="15" t="s">
        <v>92</v>
      </c>
      <c r="F31" s="16" t="s">
        <v>20</v>
      </c>
      <c r="G31" s="17" t="s">
        <v>93</v>
      </c>
      <c r="H31" s="18" t="s">
        <v>94</v>
      </c>
    </row>
    <row r="32" spans="1:8">
      <c r="A32" s="12" t="s">
        <v>90</v>
      </c>
      <c r="B32" s="21"/>
      <c r="C32" s="22"/>
      <c r="D32" s="15"/>
      <c r="E32" s="15"/>
      <c r="F32" s="16"/>
      <c r="G32" s="17" t="s">
        <v>95</v>
      </c>
      <c r="H32" s="18" t="s">
        <v>96</v>
      </c>
    </row>
    <row r="33" spans="1:8">
      <c r="A33" s="12" t="s">
        <v>90</v>
      </c>
      <c r="B33" s="13">
        <v>403</v>
      </c>
      <c r="C33" s="14" t="str">
        <f t="shared" si="0"/>
        <v>5-2</v>
      </c>
      <c r="D33" s="15" t="s">
        <v>97</v>
      </c>
      <c r="E33" s="23" t="s">
        <v>98</v>
      </c>
      <c r="F33" s="16" t="s">
        <v>20</v>
      </c>
      <c r="G33" s="17" t="s">
        <v>99</v>
      </c>
      <c r="H33" s="18" t="s">
        <v>100</v>
      </c>
    </row>
    <row r="34" spans="1:8">
      <c r="A34" s="12" t="s">
        <v>90</v>
      </c>
      <c r="B34" s="19"/>
      <c r="C34" s="20"/>
      <c r="D34" s="15"/>
      <c r="E34" s="23"/>
      <c r="F34" s="16"/>
      <c r="G34" s="17" t="s">
        <v>101</v>
      </c>
      <c r="H34" s="18" t="s">
        <v>102</v>
      </c>
    </row>
    <row r="35" spans="1:8">
      <c r="A35" s="12" t="s">
        <v>90</v>
      </c>
      <c r="B35" s="21"/>
      <c r="C35" s="22"/>
      <c r="D35" s="15"/>
      <c r="E35" s="23"/>
      <c r="F35" s="16"/>
      <c r="G35" s="24" t="s">
        <v>103</v>
      </c>
      <c r="H35" s="18" t="s">
        <v>104</v>
      </c>
    </row>
    <row r="36" spans="1:8">
      <c r="A36" s="12" t="s">
        <v>105</v>
      </c>
      <c r="B36" s="13">
        <v>86</v>
      </c>
      <c r="C36" s="14" t="str">
        <f t="shared" si="0"/>
        <v>1-1</v>
      </c>
      <c r="D36" s="15" t="s">
        <v>106</v>
      </c>
      <c r="E36" s="15" t="s">
        <v>107</v>
      </c>
      <c r="F36" s="16" t="s">
        <v>20</v>
      </c>
      <c r="G36" s="17" t="s">
        <v>108</v>
      </c>
      <c r="H36" s="18" t="s">
        <v>109</v>
      </c>
    </row>
    <row r="37" spans="1:8">
      <c r="A37" s="12" t="s">
        <v>105</v>
      </c>
      <c r="B37" s="21"/>
      <c r="C37" s="22"/>
      <c r="D37" s="15"/>
      <c r="E37" s="15"/>
      <c r="F37" s="16"/>
      <c r="G37" s="17" t="s">
        <v>110</v>
      </c>
      <c r="H37" s="18" t="s">
        <v>111</v>
      </c>
    </row>
    <row r="38" spans="1:8">
      <c r="A38" s="12" t="s">
        <v>105</v>
      </c>
      <c r="B38" s="13">
        <v>188</v>
      </c>
      <c r="C38" s="14" t="str">
        <f t="shared" si="0"/>
        <v>1-2</v>
      </c>
      <c r="D38" s="15" t="s">
        <v>112</v>
      </c>
      <c r="E38" s="15" t="s">
        <v>113</v>
      </c>
      <c r="F38" s="16" t="s">
        <v>11</v>
      </c>
      <c r="G38" s="17" t="s">
        <v>114</v>
      </c>
      <c r="H38" s="18" t="s">
        <v>115</v>
      </c>
    </row>
    <row r="39" spans="1:8">
      <c r="A39" s="12" t="s">
        <v>105</v>
      </c>
      <c r="B39" s="19"/>
      <c r="C39" s="20"/>
      <c r="D39" s="15"/>
      <c r="E39" s="15"/>
      <c r="F39" s="16"/>
      <c r="G39" s="17" t="s">
        <v>116</v>
      </c>
      <c r="H39" s="18" t="s">
        <v>117</v>
      </c>
    </row>
    <row r="40" spans="1:8">
      <c r="A40" s="12" t="s">
        <v>105</v>
      </c>
      <c r="B40" s="21"/>
      <c r="C40" s="22"/>
      <c r="D40" s="15"/>
      <c r="E40" s="15"/>
      <c r="F40" s="16"/>
      <c r="G40" s="17" t="s">
        <v>110</v>
      </c>
      <c r="H40" s="18" t="s">
        <v>118</v>
      </c>
    </row>
    <row r="41" spans="1:8">
      <c r="A41" s="12" t="s">
        <v>105</v>
      </c>
      <c r="B41" s="13">
        <v>173</v>
      </c>
      <c r="C41" s="14" t="str">
        <f t="shared" si="0"/>
        <v>1-3</v>
      </c>
      <c r="D41" s="15" t="s">
        <v>119</v>
      </c>
      <c r="E41" s="15" t="s">
        <v>120</v>
      </c>
      <c r="F41" s="16" t="s">
        <v>11</v>
      </c>
      <c r="G41" s="17" t="s">
        <v>121</v>
      </c>
      <c r="H41" s="18" t="s">
        <v>122</v>
      </c>
    </row>
    <row r="42" spans="1:8">
      <c r="A42" s="12" t="s">
        <v>105</v>
      </c>
      <c r="B42" s="19"/>
      <c r="C42" s="20"/>
      <c r="D42" s="15"/>
      <c r="E42" s="15"/>
      <c r="F42" s="16"/>
      <c r="G42" s="17" t="s">
        <v>123</v>
      </c>
      <c r="H42" s="18" t="s">
        <v>124</v>
      </c>
    </row>
    <row r="43" spans="1:8">
      <c r="A43" s="12" t="s">
        <v>105</v>
      </c>
      <c r="B43" s="21"/>
      <c r="C43" s="22"/>
      <c r="D43" s="15"/>
      <c r="E43" s="15"/>
      <c r="F43" s="16"/>
      <c r="G43" s="17" t="s">
        <v>125</v>
      </c>
      <c r="H43" s="18" t="s">
        <v>126</v>
      </c>
    </row>
    <row r="44" spans="1:8">
      <c r="A44" s="12" t="s">
        <v>105</v>
      </c>
      <c r="B44" s="13">
        <v>43</v>
      </c>
      <c r="C44" s="14" t="str">
        <f t="shared" si="0"/>
        <v>1-4</v>
      </c>
      <c r="D44" s="15" t="s">
        <v>127</v>
      </c>
      <c r="E44" s="15" t="s">
        <v>128</v>
      </c>
      <c r="F44" s="16" t="s">
        <v>20</v>
      </c>
      <c r="G44" s="17" t="s">
        <v>125</v>
      </c>
      <c r="H44" s="18" t="s">
        <v>129</v>
      </c>
    </row>
    <row r="45" spans="1:8">
      <c r="A45" s="12" t="s">
        <v>105</v>
      </c>
      <c r="B45" s="21"/>
      <c r="C45" s="22"/>
      <c r="D45" s="15"/>
      <c r="E45" s="15"/>
      <c r="F45" s="16"/>
      <c r="G45" s="17" t="s">
        <v>130</v>
      </c>
      <c r="H45" s="18" t="s">
        <v>131</v>
      </c>
    </row>
    <row r="46" spans="1:8">
      <c r="A46" s="12" t="s">
        <v>105</v>
      </c>
      <c r="B46" s="13">
        <v>41</v>
      </c>
      <c r="C46" s="14" t="str">
        <f t="shared" si="0"/>
        <v>1-5</v>
      </c>
      <c r="D46" s="15" t="s">
        <v>132</v>
      </c>
      <c r="E46" s="15" t="s">
        <v>133</v>
      </c>
      <c r="F46" s="16" t="s">
        <v>20</v>
      </c>
      <c r="G46" s="17" t="s">
        <v>125</v>
      </c>
      <c r="H46" s="18" t="s">
        <v>134</v>
      </c>
    </row>
    <row r="47" spans="1:8">
      <c r="A47" s="12" t="s">
        <v>105</v>
      </c>
      <c r="B47" s="21"/>
      <c r="C47" s="22"/>
      <c r="D47" s="15"/>
      <c r="E47" s="15"/>
      <c r="F47" s="16"/>
      <c r="G47" s="17" t="s">
        <v>130</v>
      </c>
      <c r="H47" s="18" t="s">
        <v>135</v>
      </c>
    </row>
    <row r="48" spans="1:8">
      <c r="A48" s="12" t="s">
        <v>105</v>
      </c>
      <c r="B48" s="13">
        <v>42</v>
      </c>
      <c r="C48" s="14" t="str">
        <f t="shared" si="0"/>
        <v>1-6</v>
      </c>
      <c r="D48" s="15" t="s">
        <v>136</v>
      </c>
      <c r="E48" s="15" t="s">
        <v>137</v>
      </c>
      <c r="F48" s="16" t="s">
        <v>11</v>
      </c>
      <c r="G48" s="25" t="s">
        <v>138</v>
      </c>
      <c r="H48" s="18" t="s">
        <v>139</v>
      </c>
    </row>
    <row r="49" spans="1:8">
      <c r="A49" s="12" t="s">
        <v>105</v>
      </c>
      <c r="B49" s="19"/>
      <c r="C49" s="20"/>
      <c r="D49" s="15"/>
      <c r="E49" s="15"/>
      <c r="F49" s="16"/>
      <c r="G49" s="17" t="s">
        <v>140</v>
      </c>
      <c r="H49" s="18" t="s">
        <v>141</v>
      </c>
    </row>
    <row r="50" spans="1:8">
      <c r="A50" s="12" t="s">
        <v>105</v>
      </c>
      <c r="B50" s="21"/>
      <c r="C50" s="22"/>
      <c r="D50" s="15"/>
      <c r="E50" s="15"/>
      <c r="F50" s="16"/>
      <c r="G50" s="17" t="s">
        <v>142</v>
      </c>
      <c r="H50" s="18" t="s">
        <v>143</v>
      </c>
    </row>
    <row r="51" spans="1:8">
      <c r="A51" s="12" t="s">
        <v>105</v>
      </c>
      <c r="B51" s="13">
        <v>39</v>
      </c>
      <c r="C51" s="14" t="str">
        <f t="shared" si="0"/>
        <v>1-7</v>
      </c>
      <c r="D51" s="15" t="s">
        <v>144</v>
      </c>
      <c r="E51" s="15" t="s">
        <v>145</v>
      </c>
      <c r="F51" s="16" t="s">
        <v>20</v>
      </c>
      <c r="G51" s="17" t="s">
        <v>140</v>
      </c>
      <c r="H51" s="18" t="s">
        <v>146</v>
      </c>
    </row>
    <row r="52" spans="1:8">
      <c r="A52" s="12" t="s">
        <v>105</v>
      </c>
      <c r="B52" s="21"/>
      <c r="C52" s="22"/>
      <c r="D52" s="15"/>
      <c r="E52" s="15"/>
      <c r="F52" s="16"/>
      <c r="G52" s="17" t="s">
        <v>142</v>
      </c>
      <c r="H52" s="18" t="s">
        <v>147</v>
      </c>
    </row>
    <row r="53" spans="1:8">
      <c r="A53" s="12" t="s">
        <v>105</v>
      </c>
      <c r="B53" s="13">
        <v>36</v>
      </c>
      <c r="C53" s="14" t="str">
        <f t="shared" si="0"/>
        <v>1-8</v>
      </c>
      <c r="D53" s="15" t="s">
        <v>148</v>
      </c>
      <c r="E53" s="15" t="s">
        <v>149</v>
      </c>
      <c r="F53" s="16" t="s">
        <v>20</v>
      </c>
      <c r="G53" s="17" t="s">
        <v>142</v>
      </c>
      <c r="H53" s="18" t="s">
        <v>150</v>
      </c>
    </row>
    <row r="54" spans="1:8">
      <c r="A54" s="12" t="s">
        <v>105</v>
      </c>
      <c r="B54" s="21"/>
      <c r="C54" s="22"/>
      <c r="D54" s="15"/>
      <c r="E54" s="15"/>
      <c r="F54" s="16"/>
      <c r="G54" s="17" t="s">
        <v>151</v>
      </c>
      <c r="H54" s="18" t="s">
        <v>152</v>
      </c>
    </row>
    <row r="55" spans="1:8">
      <c r="A55" s="12" t="s">
        <v>105</v>
      </c>
      <c r="B55" s="13">
        <v>163</v>
      </c>
      <c r="C55" s="14" t="str">
        <f t="shared" si="0"/>
        <v>1-9</v>
      </c>
      <c r="D55" s="15" t="s">
        <v>153</v>
      </c>
      <c r="E55" s="15" t="s">
        <v>154</v>
      </c>
      <c r="F55" s="16" t="s">
        <v>80</v>
      </c>
      <c r="G55" s="17" t="s">
        <v>155</v>
      </c>
      <c r="H55" s="18" t="s">
        <v>156</v>
      </c>
    </row>
    <row r="56" spans="1:8">
      <c r="A56" s="12" t="s">
        <v>105</v>
      </c>
      <c r="B56" s="21"/>
      <c r="C56" s="22"/>
      <c r="D56" s="15"/>
      <c r="E56" s="15"/>
      <c r="F56" s="16"/>
      <c r="G56" s="17" t="s">
        <v>157</v>
      </c>
      <c r="H56" s="18" t="s">
        <v>158</v>
      </c>
    </row>
    <row r="57" spans="1:8">
      <c r="A57" s="12" t="s">
        <v>105</v>
      </c>
      <c r="B57" s="13">
        <f>39+42</f>
        <v>81</v>
      </c>
      <c r="C57" s="14" t="str">
        <f t="shared" si="0"/>
        <v>1-1</v>
      </c>
      <c r="D57" s="15" t="s">
        <v>159</v>
      </c>
      <c r="E57" s="15" t="s">
        <v>160</v>
      </c>
      <c r="F57" s="16" t="s">
        <v>80</v>
      </c>
      <c r="G57" s="17" t="s">
        <v>108</v>
      </c>
      <c r="H57" s="18" t="s">
        <v>161</v>
      </c>
    </row>
    <row r="58" spans="1:8">
      <c r="A58" s="12" t="s">
        <v>105</v>
      </c>
      <c r="B58" s="21"/>
      <c r="C58" s="22"/>
      <c r="D58" s="15"/>
      <c r="E58" s="15"/>
      <c r="F58" s="16"/>
      <c r="G58" s="17" t="s">
        <v>162</v>
      </c>
      <c r="H58" s="18" t="s">
        <v>163</v>
      </c>
    </row>
    <row r="59" ht="24" spans="1:8">
      <c r="A59" s="12" t="s">
        <v>164</v>
      </c>
      <c r="B59" s="13">
        <v>271</v>
      </c>
      <c r="C59" s="14" t="str">
        <f t="shared" si="0"/>
        <v>2-1</v>
      </c>
      <c r="D59" s="15" t="s">
        <v>165</v>
      </c>
      <c r="E59" s="15" t="s">
        <v>166</v>
      </c>
      <c r="F59" s="16" t="s">
        <v>20</v>
      </c>
      <c r="G59" s="17" t="s">
        <v>167</v>
      </c>
      <c r="H59" s="18" t="s">
        <v>168</v>
      </c>
    </row>
    <row r="60" spans="1:8">
      <c r="A60" s="12" t="s">
        <v>164</v>
      </c>
      <c r="B60" s="21"/>
      <c r="C60" s="22"/>
      <c r="D60" s="15"/>
      <c r="E60" s="15"/>
      <c r="F60" s="16"/>
      <c r="G60" s="17" t="s">
        <v>169</v>
      </c>
      <c r="H60" s="18" t="s">
        <v>170</v>
      </c>
    </row>
    <row r="61" ht="24" spans="1:8">
      <c r="A61" s="12" t="s">
        <v>164</v>
      </c>
      <c r="B61" s="13">
        <v>41</v>
      </c>
      <c r="C61" s="14" t="str">
        <f t="shared" si="0"/>
        <v>2-2</v>
      </c>
      <c r="D61" s="15" t="s">
        <v>171</v>
      </c>
      <c r="E61" s="15" t="s">
        <v>172</v>
      </c>
      <c r="F61" s="16" t="s">
        <v>20</v>
      </c>
      <c r="G61" s="17" t="s">
        <v>173</v>
      </c>
      <c r="H61" s="18" t="s">
        <v>174</v>
      </c>
    </row>
    <row r="62" spans="1:8">
      <c r="A62" s="12" t="s">
        <v>164</v>
      </c>
      <c r="B62" s="21"/>
      <c r="C62" s="22"/>
      <c r="D62" s="15"/>
      <c r="E62" s="15"/>
      <c r="F62" s="16"/>
      <c r="G62" s="17" t="s">
        <v>175</v>
      </c>
      <c r="H62" s="18" t="s">
        <v>176</v>
      </c>
    </row>
    <row r="63" spans="1:8">
      <c r="A63" s="12" t="s">
        <v>164</v>
      </c>
      <c r="B63" s="13">
        <v>43</v>
      </c>
      <c r="C63" s="14" t="str">
        <f t="shared" si="0"/>
        <v>2-3</v>
      </c>
      <c r="D63" s="15" t="s">
        <v>177</v>
      </c>
      <c r="E63" s="15" t="s">
        <v>178</v>
      </c>
      <c r="F63" s="16" t="s">
        <v>11</v>
      </c>
      <c r="G63" s="17" t="s">
        <v>121</v>
      </c>
      <c r="H63" s="18" t="s">
        <v>179</v>
      </c>
    </row>
    <row r="64" spans="1:8">
      <c r="A64" s="12" t="s">
        <v>164</v>
      </c>
      <c r="B64" s="19"/>
      <c r="C64" s="20"/>
      <c r="D64" s="15"/>
      <c r="E64" s="15"/>
      <c r="F64" s="16"/>
      <c r="G64" s="17" t="s">
        <v>180</v>
      </c>
      <c r="H64" s="18" t="s">
        <v>181</v>
      </c>
    </row>
    <row r="65" spans="1:8">
      <c r="A65" s="12" t="s">
        <v>164</v>
      </c>
      <c r="B65" s="21"/>
      <c r="C65" s="22"/>
      <c r="D65" s="15"/>
      <c r="E65" s="15"/>
      <c r="F65" s="16"/>
      <c r="G65" s="17" t="s">
        <v>182</v>
      </c>
      <c r="H65" s="18" t="s">
        <v>183</v>
      </c>
    </row>
    <row r="66" spans="1:8">
      <c r="A66" s="12" t="s">
        <v>164</v>
      </c>
      <c r="B66" s="13">
        <f>378-48</f>
        <v>330</v>
      </c>
      <c r="C66" s="14" t="str">
        <f t="shared" si="0"/>
        <v>2-4</v>
      </c>
      <c r="D66" s="15" t="s">
        <v>184</v>
      </c>
      <c r="E66" s="15" t="s">
        <v>185</v>
      </c>
      <c r="F66" s="16" t="s">
        <v>11</v>
      </c>
      <c r="G66" s="17" t="s">
        <v>26</v>
      </c>
      <c r="H66" s="18" t="s">
        <v>186</v>
      </c>
    </row>
    <row r="67" spans="1:8">
      <c r="A67" s="12" t="s">
        <v>164</v>
      </c>
      <c r="B67" s="19"/>
      <c r="C67" s="20"/>
      <c r="D67" s="15"/>
      <c r="E67" s="15"/>
      <c r="F67" s="16"/>
      <c r="G67" s="17" t="s">
        <v>187</v>
      </c>
      <c r="H67" s="18" t="s">
        <v>188</v>
      </c>
    </row>
    <row r="68" ht="24" spans="1:8">
      <c r="A68" s="12" t="s">
        <v>164</v>
      </c>
      <c r="B68" s="21"/>
      <c r="C68" s="22"/>
      <c r="D68" s="15"/>
      <c r="E68" s="15"/>
      <c r="F68" s="16"/>
      <c r="G68" s="17" t="s">
        <v>189</v>
      </c>
      <c r="H68" s="18" t="s">
        <v>190</v>
      </c>
    </row>
    <row r="69" spans="1:8">
      <c r="A69" s="12" t="s">
        <v>164</v>
      </c>
      <c r="B69" s="13">
        <v>48</v>
      </c>
      <c r="C69" s="14" t="str">
        <f t="shared" ref="C69" si="1">MID(H69,1,3)</f>
        <v>2-5</v>
      </c>
      <c r="D69" s="16" t="s">
        <v>191</v>
      </c>
      <c r="E69" s="16" t="s">
        <v>192</v>
      </c>
      <c r="F69" s="16" t="s">
        <v>11</v>
      </c>
      <c r="G69" s="17" t="s">
        <v>26</v>
      </c>
      <c r="H69" s="17" t="s">
        <v>193</v>
      </c>
    </row>
    <row r="70" spans="1:8">
      <c r="A70" s="12" t="s">
        <v>164</v>
      </c>
      <c r="B70" s="19"/>
      <c r="C70" s="20"/>
      <c r="D70" s="16"/>
      <c r="E70" s="16"/>
      <c r="F70" s="16"/>
      <c r="G70" s="17" t="s">
        <v>187</v>
      </c>
      <c r="H70" s="17" t="s">
        <v>194</v>
      </c>
    </row>
    <row r="71" spans="1:8">
      <c r="A71" s="12" t="s">
        <v>164</v>
      </c>
      <c r="B71" s="21"/>
      <c r="C71" s="22"/>
      <c r="D71" s="16"/>
      <c r="E71" s="16"/>
      <c r="F71" s="16"/>
      <c r="G71" s="17" t="s">
        <v>138</v>
      </c>
      <c r="H71" s="17" t="s">
        <v>195</v>
      </c>
    </row>
  </sheetData>
  <mergeCells count="152">
    <mergeCell ref="B1:B2"/>
    <mergeCell ref="B3:B5"/>
    <mergeCell ref="B6:B7"/>
    <mergeCell ref="B8:B10"/>
    <mergeCell ref="B11:B12"/>
    <mergeCell ref="B13:B14"/>
    <mergeCell ref="B15:B16"/>
    <mergeCell ref="B17:B18"/>
    <mergeCell ref="B19:B20"/>
    <mergeCell ref="B21:B23"/>
    <mergeCell ref="B24:B26"/>
    <mergeCell ref="B27:B28"/>
    <mergeCell ref="B29:B30"/>
    <mergeCell ref="B31:B32"/>
    <mergeCell ref="B33:B35"/>
    <mergeCell ref="B36:B37"/>
    <mergeCell ref="B38:B40"/>
    <mergeCell ref="B41:B43"/>
    <mergeCell ref="B44:B45"/>
    <mergeCell ref="B46:B47"/>
    <mergeCell ref="B48:B50"/>
    <mergeCell ref="B51:B52"/>
    <mergeCell ref="B53:B54"/>
    <mergeCell ref="B55:B56"/>
    <mergeCell ref="B57:B58"/>
    <mergeCell ref="B59:B60"/>
    <mergeCell ref="B61:B62"/>
    <mergeCell ref="B63:B65"/>
    <mergeCell ref="B66:B68"/>
    <mergeCell ref="B69:B71"/>
    <mergeCell ref="C1:C2"/>
    <mergeCell ref="C3:C5"/>
    <mergeCell ref="C6:C7"/>
    <mergeCell ref="C8:C10"/>
    <mergeCell ref="C11:C12"/>
    <mergeCell ref="C13:C14"/>
    <mergeCell ref="C15:C16"/>
    <mergeCell ref="C17:C18"/>
    <mergeCell ref="C19:C20"/>
    <mergeCell ref="C21:C23"/>
    <mergeCell ref="C24:C26"/>
    <mergeCell ref="C27:C28"/>
    <mergeCell ref="C29:C30"/>
    <mergeCell ref="C31:C32"/>
    <mergeCell ref="C33:C35"/>
    <mergeCell ref="C36:C37"/>
    <mergeCell ref="C38:C40"/>
    <mergeCell ref="C41:C43"/>
    <mergeCell ref="C44:C45"/>
    <mergeCell ref="C46:C47"/>
    <mergeCell ref="C48:C50"/>
    <mergeCell ref="C51:C52"/>
    <mergeCell ref="C53:C54"/>
    <mergeCell ref="C55:C56"/>
    <mergeCell ref="C57:C58"/>
    <mergeCell ref="C59:C60"/>
    <mergeCell ref="C61:C62"/>
    <mergeCell ref="C63:C65"/>
    <mergeCell ref="C66:C68"/>
    <mergeCell ref="C69:C71"/>
    <mergeCell ref="D1:D2"/>
    <mergeCell ref="D3:D5"/>
    <mergeCell ref="D6:D7"/>
    <mergeCell ref="D8:D10"/>
    <mergeCell ref="D11:D12"/>
    <mergeCell ref="D13:D14"/>
    <mergeCell ref="D15:D16"/>
    <mergeCell ref="D17:D18"/>
    <mergeCell ref="D19:D20"/>
    <mergeCell ref="D21:D23"/>
    <mergeCell ref="D24:D26"/>
    <mergeCell ref="D27:D28"/>
    <mergeCell ref="D29:D30"/>
    <mergeCell ref="D31:D32"/>
    <mergeCell ref="D33:D35"/>
    <mergeCell ref="D36:D37"/>
    <mergeCell ref="D38:D40"/>
    <mergeCell ref="D41:D43"/>
    <mergeCell ref="D44:D45"/>
    <mergeCell ref="D46:D47"/>
    <mergeCell ref="D48:D50"/>
    <mergeCell ref="D51:D52"/>
    <mergeCell ref="D53:D54"/>
    <mergeCell ref="D55:D56"/>
    <mergeCell ref="D57:D58"/>
    <mergeCell ref="D59:D60"/>
    <mergeCell ref="D61:D62"/>
    <mergeCell ref="D63:D65"/>
    <mergeCell ref="D66:D68"/>
    <mergeCell ref="D69:D71"/>
    <mergeCell ref="E1:E2"/>
    <mergeCell ref="E3:E5"/>
    <mergeCell ref="E6:E7"/>
    <mergeCell ref="E8:E10"/>
    <mergeCell ref="E11:E12"/>
    <mergeCell ref="E13:E14"/>
    <mergeCell ref="E15:E16"/>
    <mergeCell ref="E17:E18"/>
    <mergeCell ref="E19:E20"/>
    <mergeCell ref="E21:E23"/>
    <mergeCell ref="E24:E26"/>
    <mergeCell ref="E27:E28"/>
    <mergeCell ref="E29:E30"/>
    <mergeCell ref="E31:E32"/>
    <mergeCell ref="E33:E35"/>
    <mergeCell ref="E36:E37"/>
    <mergeCell ref="E38:E40"/>
    <mergeCell ref="E41:E43"/>
    <mergeCell ref="E44:E45"/>
    <mergeCell ref="E46:E47"/>
    <mergeCell ref="E48:E50"/>
    <mergeCell ref="E51:E52"/>
    <mergeCell ref="E53:E54"/>
    <mergeCell ref="E55:E56"/>
    <mergeCell ref="E57:E58"/>
    <mergeCell ref="E59:E60"/>
    <mergeCell ref="E61:E62"/>
    <mergeCell ref="E63:E65"/>
    <mergeCell ref="E66:E68"/>
    <mergeCell ref="E69:E71"/>
    <mergeCell ref="F1:F2"/>
    <mergeCell ref="F3:F5"/>
    <mergeCell ref="F6:F7"/>
    <mergeCell ref="F8:F10"/>
    <mergeCell ref="F11:F12"/>
    <mergeCell ref="F13:F14"/>
    <mergeCell ref="F15:F16"/>
    <mergeCell ref="F17:F18"/>
    <mergeCell ref="F19:F20"/>
    <mergeCell ref="F21:F23"/>
    <mergeCell ref="F24:F26"/>
    <mergeCell ref="F27:F28"/>
    <mergeCell ref="F29:F30"/>
    <mergeCell ref="F31:F32"/>
    <mergeCell ref="F33:F35"/>
    <mergeCell ref="F36:F37"/>
    <mergeCell ref="F38:F40"/>
    <mergeCell ref="F41:F43"/>
    <mergeCell ref="F44:F45"/>
    <mergeCell ref="F46:F47"/>
    <mergeCell ref="F48:F50"/>
    <mergeCell ref="F51:F52"/>
    <mergeCell ref="F53:F54"/>
    <mergeCell ref="F55:F56"/>
    <mergeCell ref="F57:F58"/>
    <mergeCell ref="F59:F60"/>
    <mergeCell ref="F61:F62"/>
    <mergeCell ref="F63:F65"/>
    <mergeCell ref="F66:F68"/>
    <mergeCell ref="F69:F71"/>
    <mergeCell ref="G1:G2"/>
    <mergeCell ref="H1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忘却</cp:lastModifiedBy>
  <dcterms:created xsi:type="dcterms:W3CDTF">2021-01-18T05:30:00Z</dcterms:created>
  <dcterms:modified xsi:type="dcterms:W3CDTF">2021-01-18T05:35:50Z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